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県北協会\県北協会★★\Ｒ 7 年 度\日ソ注文書\"/>
    </mc:Choice>
  </mc:AlternateContent>
  <xr:revisionPtr revIDLastSave="0" documentId="13_ncr:1_{2F1149F7-37C2-4BEB-B6BC-12C0F71287C6}" xr6:coauthVersionLast="47" xr6:coauthVersionMax="47" xr10:uidLastSave="{00000000-0000-0000-0000-000000000000}"/>
  <bookViews>
    <workbookView xWindow="-120" yWindow="-120" windowWidth="29040" windowHeight="15720" xr2:uid="{94462F74-5AC7-4627-B312-88603208CD44}"/>
  </bookViews>
  <sheets>
    <sheet name="④料金表" sheetId="1" r:id="rId1"/>
  </sheets>
  <definedNames>
    <definedName name="_xlnm.Print_Area" localSheetId="0">④料金表!$A$1:$F$41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F20" i="1"/>
  <c r="F19" i="1"/>
  <c r="F18" i="1"/>
  <c r="F17" i="1"/>
  <c r="F16" i="1"/>
  <c r="F14" i="1"/>
  <c r="F13" i="1"/>
  <c r="F12" i="1"/>
  <c r="F11" i="1"/>
  <c r="F10" i="1"/>
  <c r="F15" i="1"/>
  <c r="F21" i="1"/>
  <c r="F9" i="1"/>
  <c r="E27" i="1"/>
  <c r="F27" i="1" l="1"/>
</calcChain>
</file>

<file path=xl/sharedStrings.xml><?xml version="1.0" encoding="utf-8"?>
<sst xmlns="http://schemas.openxmlformats.org/spreadsheetml/2006/main" count="53" uniqueCount="49">
  <si>
    <t>項目</t>
  </si>
  <si>
    <t>令和7年度</t>
    <rPh sb="0" eb="2">
      <t>レイワ</t>
    </rPh>
    <rPh sb="3" eb="4">
      <t>ネン</t>
    </rPh>
    <phoneticPr fontId="3"/>
  </si>
  <si>
    <t>ルールブック</t>
  </si>
  <si>
    <t>1,000円</t>
    <rPh sb="5" eb="6">
      <t>エン</t>
    </rPh>
    <phoneticPr fontId="3"/>
  </si>
  <si>
    <t>競技者必携</t>
  </si>
  <si>
    <t>ケースブック</t>
    <phoneticPr fontId="3"/>
  </si>
  <si>
    <t>1,600円</t>
    <rPh sb="5" eb="6">
      <t>エン</t>
    </rPh>
    <phoneticPr fontId="3"/>
  </si>
  <si>
    <t>スコアリングマニュアル</t>
    <phoneticPr fontId="3"/>
  </si>
  <si>
    <t>1,700円</t>
    <rPh sb="5" eb="6">
      <t>エン</t>
    </rPh>
    <phoneticPr fontId="3"/>
  </si>
  <si>
    <t>指導教本</t>
  </si>
  <si>
    <t>2,500円</t>
  </si>
  <si>
    <t xml:space="preserve">スコアペーパー  </t>
    <phoneticPr fontId="3"/>
  </si>
  <si>
    <t>80円</t>
    <phoneticPr fontId="3"/>
  </si>
  <si>
    <t>メンバー用紙</t>
  </si>
  <si>
    <t>1,000円</t>
  </si>
  <si>
    <t>Windmill（記録集計ｼｽﾃﾑ）</t>
    <rPh sb="9" eb="11">
      <t>キロク</t>
    </rPh>
    <rPh sb="11" eb="13">
      <t>シュウケイ</t>
    </rPh>
    <phoneticPr fontId="3"/>
  </si>
  <si>
    <t>5,000円</t>
    <phoneticPr fontId="3"/>
  </si>
  <si>
    <t>ＪＳＡ会報誌（年間）</t>
  </si>
  <si>
    <t>2,000円</t>
  </si>
  <si>
    <t>コイン</t>
  </si>
  <si>
    <t>250円</t>
  </si>
  <si>
    <t>バットリング１・２号</t>
  </si>
  <si>
    <t>バットリング    ３号</t>
  </si>
  <si>
    <t>協会員バッジ</t>
  </si>
  <si>
    <t>再交付用ワッペン（審判）</t>
    <rPh sb="9" eb="11">
      <t>シンパン</t>
    </rPh>
    <phoneticPr fontId="3"/>
  </si>
  <si>
    <t>200円</t>
  </si>
  <si>
    <t>再交付用カード（記録）</t>
    <rPh sb="8" eb="10">
      <t>キロク</t>
    </rPh>
    <phoneticPr fontId="3"/>
  </si>
  <si>
    <t>200円</t>
    <phoneticPr fontId="3"/>
  </si>
  <si>
    <t>再交付用バッジ（審・記）</t>
    <phoneticPr fontId="3"/>
  </si>
  <si>
    <t>500円</t>
  </si>
  <si>
    <t>＊書類送付先　　saitomosan1110@yahoo.co.jp</t>
    <rPh sb="1" eb="3">
      <t>ショルイ</t>
    </rPh>
    <rPh sb="3" eb="6">
      <t>ソウフサキ</t>
    </rPh>
    <phoneticPr fontId="3"/>
  </si>
  <si>
    <t>個数</t>
    <rPh sb="0" eb="2">
      <t>コスウ</t>
    </rPh>
    <phoneticPr fontId="3"/>
  </si>
  <si>
    <t>申込チーム名</t>
    <rPh sb="0" eb="2">
      <t>モウシコミ</t>
    </rPh>
    <rPh sb="5" eb="6">
      <t>メイ</t>
    </rPh>
    <phoneticPr fontId="3"/>
  </si>
  <si>
    <t>申込者</t>
    <rPh sb="0" eb="3">
      <t>モウシコミシャ</t>
    </rPh>
    <phoneticPr fontId="3"/>
  </si>
  <si>
    <t>連絡先（携帯）</t>
    <rPh sb="0" eb="3">
      <t>レンラクサキ</t>
    </rPh>
    <rPh sb="4" eb="6">
      <t>ケイタイ</t>
    </rPh>
    <phoneticPr fontId="3"/>
  </si>
  <si>
    <t>※数字のみ入力</t>
    <rPh sb="1" eb="3">
      <t>スウジ</t>
    </rPh>
    <rPh sb="5" eb="7">
      <t>ニュウリョク</t>
    </rPh>
    <phoneticPr fontId="3"/>
  </si>
  <si>
    <t>計</t>
    <rPh sb="0" eb="1">
      <t>ケイ</t>
    </rPh>
    <phoneticPr fontId="3"/>
  </si>
  <si>
    <t>金額</t>
    <rPh sb="0" eb="2">
      <t>キンガク</t>
    </rPh>
    <phoneticPr fontId="3"/>
  </si>
  <si>
    <t>県北ソフトボール協会　注文表</t>
    <rPh sb="0" eb="2">
      <t>ケンキタ</t>
    </rPh>
    <rPh sb="8" eb="10">
      <t>キョウカイ</t>
    </rPh>
    <rPh sb="11" eb="14">
      <t>チュウモンヒョウ</t>
    </rPh>
    <phoneticPr fontId="3"/>
  </si>
  <si>
    <t>＊代金のお支払いは</t>
    <rPh sb="1" eb="3">
      <t>ダイキン</t>
    </rPh>
    <rPh sb="5" eb="7">
      <t>シハラ</t>
    </rPh>
    <phoneticPr fontId="3"/>
  </si>
  <si>
    <t>　①3月20日（木）予定　県北ソフトボール協会評議員会時にお渡し</t>
    <rPh sb="3" eb="4">
      <t>ガツ</t>
    </rPh>
    <rPh sb="6" eb="7">
      <t>ヒ</t>
    </rPh>
    <rPh sb="8" eb="9">
      <t>キ</t>
    </rPh>
    <rPh sb="10" eb="12">
      <t>ヨテイ</t>
    </rPh>
    <rPh sb="13" eb="15">
      <t>ケンキタ</t>
    </rPh>
    <rPh sb="21" eb="23">
      <t>キョウカイ</t>
    </rPh>
    <rPh sb="23" eb="27">
      <t>ヒョウギインカイ</t>
    </rPh>
    <rPh sb="27" eb="28">
      <t>ジ</t>
    </rPh>
    <rPh sb="30" eb="31">
      <t>ワタ</t>
    </rPh>
    <phoneticPr fontId="3"/>
  </si>
  <si>
    <t>会場　アオウゼ　13時～15時の間に代金引き換え　</t>
    <rPh sb="0" eb="2">
      <t>カイジョウ</t>
    </rPh>
    <rPh sb="10" eb="11">
      <t>ジ</t>
    </rPh>
    <rPh sb="14" eb="15">
      <t>ジ</t>
    </rPh>
    <rPh sb="16" eb="17">
      <t>アイダ</t>
    </rPh>
    <rPh sb="18" eb="20">
      <t>ダイキン</t>
    </rPh>
    <rPh sb="20" eb="21">
      <t>ヒ</t>
    </rPh>
    <rPh sb="22" eb="23">
      <t>カ</t>
    </rPh>
    <phoneticPr fontId="3"/>
  </si>
  <si>
    <t>　②４月19日（土）～20日（日）　クラブ選手権開催時にお渡し</t>
    <rPh sb="3" eb="4">
      <t>ガツ</t>
    </rPh>
    <rPh sb="6" eb="7">
      <t>ヒ</t>
    </rPh>
    <rPh sb="8" eb="9">
      <t>ド</t>
    </rPh>
    <rPh sb="13" eb="14">
      <t>ヒ</t>
    </rPh>
    <rPh sb="15" eb="16">
      <t>ヒ</t>
    </rPh>
    <rPh sb="21" eb="24">
      <t>センシュケン</t>
    </rPh>
    <rPh sb="24" eb="26">
      <t>カイサイ</t>
    </rPh>
    <rPh sb="26" eb="27">
      <t>ジ</t>
    </rPh>
    <rPh sb="29" eb="30">
      <t>ワタ</t>
    </rPh>
    <phoneticPr fontId="3"/>
  </si>
  <si>
    <t>会場　十六沼公園須ポール広場　9時～15時の間に代金引き換え　</t>
    <rPh sb="0" eb="2">
      <t>カイジョウ</t>
    </rPh>
    <rPh sb="3" eb="8">
      <t>ジュウロクヌマコウエン</t>
    </rPh>
    <rPh sb="8" eb="9">
      <t>ス</t>
    </rPh>
    <rPh sb="12" eb="14">
      <t>ヒロバ</t>
    </rPh>
    <rPh sb="16" eb="17">
      <t>ジ</t>
    </rPh>
    <rPh sb="20" eb="21">
      <t>ジ</t>
    </rPh>
    <rPh sb="22" eb="23">
      <t>アイダ</t>
    </rPh>
    <rPh sb="24" eb="26">
      <t>ダイキン</t>
    </rPh>
    <rPh sb="26" eb="27">
      <t>ヒ</t>
    </rPh>
    <rPh sb="28" eb="29">
      <t>カ</t>
    </rPh>
    <phoneticPr fontId="3"/>
  </si>
  <si>
    <t>お渡し希望日</t>
    <rPh sb="1" eb="2">
      <t>ワタ</t>
    </rPh>
    <rPh sb="3" eb="6">
      <t>キボウヒ</t>
    </rPh>
    <phoneticPr fontId="3"/>
  </si>
  <si>
    <t>※お渡し希望日を、上記に番号記載ください。</t>
    <rPh sb="2" eb="3">
      <t>ワタ</t>
    </rPh>
    <rPh sb="4" eb="7">
      <t>キボウヒ</t>
    </rPh>
    <rPh sb="9" eb="11">
      <t>ジョウキ</t>
    </rPh>
    <rPh sb="12" eb="14">
      <t>バンゴウ</t>
    </rPh>
    <rPh sb="14" eb="16">
      <t>キサイ</t>
    </rPh>
    <phoneticPr fontId="3"/>
  </si>
  <si>
    <t>[注文期限］令和7年2月28日（金）まで下記に書類をメールにて送付ください。</t>
    <rPh sb="1" eb="3">
      <t>チュウモン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キン</t>
    </rPh>
    <rPh sb="20" eb="22">
      <t>カキ</t>
    </rPh>
    <rPh sb="23" eb="25">
      <t>ショルイ</t>
    </rPh>
    <rPh sb="31" eb="33">
      <t>ソウフ</t>
    </rPh>
    <phoneticPr fontId="3"/>
  </si>
  <si>
    <t>　　県北ソフトボール協会　事務担当　斎藤　智之</t>
    <rPh sb="2" eb="4">
      <t>ケンキタ</t>
    </rPh>
    <rPh sb="10" eb="12">
      <t>キョウカイ</t>
    </rPh>
    <rPh sb="13" eb="17">
      <t>ジムタントウ</t>
    </rPh>
    <rPh sb="18" eb="20">
      <t>サイトウ</t>
    </rPh>
    <rPh sb="21" eb="23">
      <t>トモユキ</t>
    </rPh>
    <phoneticPr fontId="3"/>
  </si>
  <si>
    <t>携帯　090-9749-7462</t>
    <rPh sb="0" eb="2">
      <t>ケイタイ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</si>
</sst>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6"/>
      <name val="HGSｺﾞｼｯｸE"/>
      <family val="3"/>
      <charset val="128"/>
    </font>
    <font>
      <sz val="12"/>
      <name val="HGP明朝E"/>
      <family val="1"/>
      <charset val="128"/>
    </font>
    <font>
      <sz val="1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/>
    <xf numFmtId="0" fontId="10" fillId="0" borderId="0" xfId="0" applyFont="1"/>
    <xf numFmtId="0" fontId="6" fillId="3" borderId="1" xfId="0" applyFont="1" applyFill="1" applyBorder="1" applyAlignment="1">
      <alignment horizontal="center" vertical="center" shrinkToFit="1"/>
    </xf>
    <xf numFmtId="38" fontId="5" fillId="2" borderId="3" xfId="1" applyFont="1" applyFill="1" applyBorder="1" applyAlignment="1">
      <alignment horizontal="right" vertical="center" shrinkToFit="1"/>
    </xf>
    <xf numFmtId="0" fontId="5" fillId="0" borderId="3" xfId="0" applyFont="1" applyBorder="1" applyAlignment="1">
      <alignment horizontal="right" vertical="center" shrinkToFit="1"/>
    </xf>
    <xf numFmtId="38" fontId="5" fillId="2" borderId="5" xfId="1" applyFont="1" applyFill="1" applyBorder="1" applyAlignment="1">
      <alignment horizontal="righ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4" fillId="0" borderId="11" xfId="0" applyFont="1" applyBorder="1"/>
    <xf numFmtId="179" fontId="4" fillId="0" borderId="8" xfId="0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79" fontId="4" fillId="5" borderId="9" xfId="0" applyNumberFormat="1" applyFont="1" applyFill="1" applyBorder="1" applyAlignment="1">
      <alignment horizontal="center" vertical="center"/>
    </xf>
    <xf numFmtId="0" fontId="2" fillId="0" borderId="0" xfId="0" applyFont="1"/>
    <xf numFmtId="0" fontId="11" fillId="0" borderId="0" xfId="0" applyFont="1"/>
    <xf numFmtId="0" fontId="4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4" fillId="0" borderId="15" xfId="0" applyFont="1" applyBorder="1"/>
    <xf numFmtId="0" fontId="2" fillId="0" borderId="16" xfId="0" applyFont="1" applyBorder="1"/>
    <xf numFmtId="0" fontId="2" fillId="0" borderId="0" xfId="0" applyFont="1" applyBorder="1" applyAlignment="1">
      <alignment horizontal="center"/>
    </xf>
    <xf numFmtId="0" fontId="4" fillId="0" borderId="17" xfId="0" applyFont="1" applyBorder="1"/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7" fillId="0" borderId="18" xfId="0" applyFont="1" applyBorder="1"/>
    <xf numFmtId="0" fontId="2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AD128-8C22-4A9A-A706-5A7D1811D063}">
  <dimension ref="A1:F41"/>
  <sheetViews>
    <sheetView tabSelected="1" view="pageBreakPreview" zoomScale="85" zoomScaleNormal="100" zoomScaleSheetLayoutView="85" workbookViewId="0">
      <selection activeCell="E13" sqref="E13"/>
    </sheetView>
  </sheetViews>
  <sheetFormatPr defaultColWidth="9" defaultRowHeight="14.25" x14ac:dyDescent="0.15"/>
  <cols>
    <col min="1" max="1" width="9" style="2"/>
    <col min="2" max="2" width="7.875" style="2" customWidth="1"/>
    <col min="3" max="3" width="38" style="1" customWidth="1"/>
    <col min="4" max="4" width="18.5" style="2" customWidth="1"/>
    <col min="5" max="16384" width="9" style="2"/>
  </cols>
  <sheetData>
    <row r="1" spans="1:6" ht="21" x14ac:dyDescent="0.2">
      <c r="A1" s="28" t="s">
        <v>38</v>
      </c>
      <c r="B1" s="13"/>
      <c r="D1" s="42"/>
    </row>
    <row r="2" spans="1:6" x14ac:dyDescent="0.15">
      <c r="B2" s="13"/>
    </row>
    <row r="3" spans="1:6" ht="24.95" customHeight="1" x14ac:dyDescent="0.15">
      <c r="A3" s="19" t="s">
        <v>32</v>
      </c>
      <c r="B3" s="19"/>
      <c r="C3" s="43"/>
    </row>
    <row r="4" spans="1:6" ht="24.95" customHeight="1" x14ac:dyDescent="0.15">
      <c r="A4" s="19" t="s">
        <v>33</v>
      </c>
      <c r="B4" s="19"/>
      <c r="C4" s="43"/>
    </row>
    <row r="5" spans="1:6" ht="24.95" customHeight="1" x14ac:dyDescent="0.15">
      <c r="A5" s="19" t="s">
        <v>34</v>
      </c>
      <c r="B5" s="19"/>
      <c r="C5" s="43"/>
    </row>
    <row r="6" spans="1:6" ht="21" customHeight="1" x14ac:dyDescent="0.15">
      <c r="A6" s="19" t="s">
        <v>44</v>
      </c>
      <c r="B6" s="19"/>
      <c r="C6" s="43"/>
      <c r="E6" s="2" t="s">
        <v>35</v>
      </c>
    </row>
    <row r="7" spans="1:6" ht="21" customHeight="1" thickBot="1" x14ac:dyDescent="0.2">
      <c r="A7" s="29"/>
      <c r="B7" s="29"/>
    </row>
    <row r="8" spans="1:6" s="4" customFormat="1" ht="30" customHeight="1" thickTop="1" thickBot="1" x14ac:dyDescent="0.2">
      <c r="C8" s="3" t="s">
        <v>0</v>
      </c>
      <c r="D8" s="14" t="s">
        <v>1</v>
      </c>
      <c r="E8" s="23" t="s">
        <v>31</v>
      </c>
      <c r="F8" s="18" t="s">
        <v>37</v>
      </c>
    </row>
    <row r="9" spans="1:6" ht="30" customHeight="1" x14ac:dyDescent="0.15">
      <c r="C9" s="5" t="s">
        <v>2</v>
      </c>
      <c r="D9" s="15" t="s">
        <v>3</v>
      </c>
      <c r="E9" s="44"/>
      <c r="F9" s="22">
        <f>(1000*E9)</f>
        <v>0</v>
      </c>
    </row>
    <row r="10" spans="1:6" ht="30" customHeight="1" x14ac:dyDescent="0.15">
      <c r="C10" s="6" t="s">
        <v>4</v>
      </c>
      <c r="D10" s="15" t="s">
        <v>3</v>
      </c>
      <c r="E10" s="44"/>
      <c r="F10" s="22">
        <f t="shared" ref="F10:F21" si="0">(1000*E10)</f>
        <v>0</v>
      </c>
    </row>
    <row r="11" spans="1:6" ht="30" customHeight="1" x14ac:dyDescent="0.15">
      <c r="C11" s="7" t="s">
        <v>5</v>
      </c>
      <c r="D11" s="16" t="s">
        <v>6</v>
      </c>
      <c r="E11" s="44"/>
      <c r="F11" s="22">
        <f>(1600*E11)</f>
        <v>0</v>
      </c>
    </row>
    <row r="12" spans="1:6" ht="30" customHeight="1" x14ac:dyDescent="0.15">
      <c r="C12" s="7" t="s">
        <v>7</v>
      </c>
      <c r="D12" s="16" t="s">
        <v>8</v>
      </c>
      <c r="E12" s="44"/>
      <c r="F12" s="22">
        <f>(1700*E12)</f>
        <v>0</v>
      </c>
    </row>
    <row r="13" spans="1:6" ht="30" customHeight="1" x14ac:dyDescent="0.15">
      <c r="C13" s="6" t="s">
        <v>9</v>
      </c>
      <c r="D13" s="16" t="s">
        <v>10</v>
      </c>
      <c r="E13" s="44"/>
      <c r="F13" s="22">
        <f>(2500*E13)</f>
        <v>0</v>
      </c>
    </row>
    <row r="14" spans="1:6" ht="30" customHeight="1" x14ac:dyDescent="0.15">
      <c r="C14" s="7" t="s">
        <v>11</v>
      </c>
      <c r="D14" s="16" t="s">
        <v>12</v>
      </c>
      <c r="E14" s="44"/>
      <c r="F14" s="22">
        <f>(80*E14)</f>
        <v>0</v>
      </c>
    </row>
    <row r="15" spans="1:6" ht="30" customHeight="1" x14ac:dyDescent="0.15">
      <c r="C15" s="6" t="s">
        <v>13</v>
      </c>
      <c r="D15" s="16" t="s">
        <v>14</v>
      </c>
      <c r="E15" s="44"/>
      <c r="F15" s="22">
        <f t="shared" si="0"/>
        <v>0</v>
      </c>
    </row>
    <row r="16" spans="1:6" ht="30" customHeight="1" x14ac:dyDescent="0.15">
      <c r="C16" s="8" t="s">
        <v>15</v>
      </c>
      <c r="D16" s="16" t="s">
        <v>16</v>
      </c>
      <c r="E16" s="44"/>
      <c r="F16" s="22">
        <f>(5000*E16)</f>
        <v>0</v>
      </c>
    </row>
    <row r="17" spans="1:6" ht="30" customHeight="1" x14ac:dyDescent="0.15">
      <c r="C17" s="6" t="s">
        <v>17</v>
      </c>
      <c r="D17" s="16" t="s">
        <v>18</v>
      </c>
      <c r="E17" s="44"/>
      <c r="F17" s="22">
        <f>(2000*E17)</f>
        <v>0</v>
      </c>
    </row>
    <row r="18" spans="1:6" ht="30" customHeight="1" x14ac:dyDescent="0.15">
      <c r="C18" s="6" t="s">
        <v>19</v>
      </c>
      <c r="D18" s="16" t="s">
        <v>20</v>
      </c>
      <c r="E18" s="44"/>
      <c r="F18" s="22">
        <f>(250*E18)</f>
        <v>0</v>
      </c>
    </row>
    <row r="19" spans="1:6" ht="30" customHeight="1" x14ac:dyDescent="0.15">
      <c r="C19" s="6" t="s">
        <v>21</v>
      </c>
      <c r="D19" s="16" t="s">
        <v>20</v>
      </c>
      <c r="E19" s="44"/>
      <c r="F19" s="22">
        <f>(1250*E19)</f>
        <v>0</v>
      </c>
    </row>
    <row r="20" spans="1:6" ht="30" customHeight="1" x14ac:dyDescent="0.15">
      <c r="C20" s="6" t="s">
        <v>22</v>
      </c>
      <c r="D20" s="16" t="s">
        <v>20</v>
      </c>
      <c r="E20" s="44"/>
      <c r="F20" s="22">
        <f>(250*E20)</f>
        <v>0</v>
      </c>
    </row>
    <row r="21" spans="1:6" ht="30" customHeight="1" x14ac:dyDescent="0.15">
      <c r="C21" s="9" t="s">
        <v>23</v>
      </c>
      <c r="D21" s="16" t="s">
        <v>14</v>
      </c>
      <c r="E21" s="44"/>
      <c r="F21" s="22">
        <f t="shared" si="0"/>
        <v>0</v>
      </c>
    </row>
    <row r="22" spans="1:6" ht="30" customHeight="1" x14ac:dyDescent="0.15">
      <c r="C22" s="6" t="s">
        <v>24</v>
      </c>
      <c r="D22" s="16" t="s">
        <v>25</v>
      </c>
      <c r="E22" s="44"/>
      <c r="F22" s="22">
        <f>(200*E22)</f>
        <v>0</v>
      </c>
    </row>
    <row r="23" spans="1:6" ht="30" customHeight="1" x14ac:dyDescent="0.15">
      <c r="C23" s="6" t="s">
        <v>26</v>
      </c>
      <c r="D23" s="16" t="s">
        <v>27</v>
      </c>
      <c r="E23" s="44"/>
      <c r="F23" s="22">
        <f>(200*E23)</f>
        <v>0</v>
      </c>
    </row>
    <row r="24" spans="1:6" ht="30" customHeight="1" x14ac:dyDescent="0.15">
      <c r="C24" s="6" t="s">
        <v>28</v>
      </c>
      <c r="D24" s="16" t="s">
        <v>29</v>
      </c>
      <c r="E24" s="24"/>
      <c r="F24" s="22">
        <f>(500*E24)</f>
        <v>0</v>
      </c>
    </row>
    <row r="25" spans="1:6" ht="30" customHeight="1" x14ac:dyDescent="0.15">
      <c r="C25" s="6"/>
      <c r="D25" s="16"/>
      <c r="E25" s="21"/>
      <c r="F25" s="22"/>
    </row>
    <row r="26" spans="1:6" ht="30" customHeight="1" x14ac:dyDescent="0.15">
      <c r="C26" s="6"/>
      <c r="D26" s="16"/>
      <c r="E26" s="21"/>
      <c r="F26" s="22"/>
    </row>
    <row r="27" spans="1:6" ht="30" customHeight="1" thickBot="1" x14ac:dyDescent="0.2">
      <c r="C27" s="20" t="s">
        <v>36</v>
      </c>
      <c r="D27" s="17"/>
      <c r="E27" s="25">
        <f>SUM(E9:E26)</f>
        <v>0</v>
      </c>
      <c r="F27" s="26">
        <f>SUM(F9:F26)</f>
        <v>0</v>
      </c>
    </row>
    <row r="28" spans="1:6" x14ac:dyDescent="0.15">
      <c r="B28" s="4"/>
    </row>
    <row r="29" spans="1:6" ht="18.75" customHeight="1" x14ac:dyDescent="0.2">
      <c r="A29" s="10" t="s">
        <v>46</v>
      </c>
      <c r="B29" s="10"/>
      <c r="C29" s="10"/>
      <c r="D29" s="10"/>
      <c r="E29" s="10"/>
      <c r="F29" s="10"/>
    </row>
    <row r="30" spans="1:6" ht="14.25" customHeight="1" x14ac:dyDescent="0.2">
      <c r="C30" s="11"/>
      <c r="D30" s="11"/>
      <c r="E30" s="11"/>
      <c r="F30" s="11"/>
    </row>
    <row r="31" spans="1:6" ht="18.75" x14ac:dyDescent="0.2">
      <c r="B31" s="12" t="s">
        <v>30</v>
      </c>
    </row>
    <row r="32" spans="1:6" x14ac:dyDescent="0.15">
      <c r="B32" s="27" t="s">
        <v>47</v>
      </c>
      <c r="D32" s="27" t="s">
        <v>48</v>
      </c>
    </row>
    <row r="33" spans="2:4" ht="15" thickBot="1" x14ac:dyDescent="0.2"/>
    <row r="34" spans="2:4" ht="15" thickTop="1" x14ac:dyDescent="0.15">
      <c r="B34" s="30" t="s">
        <v>39</v>
      </c>
      <c r="C34" s="31"/>
      <c r="D34" s="32"/>
    </row>
    <row r="35" spans="2:4" x14ac:dyDescent="0.15">
      <c r="B35" s="33" t="s">
        <v>40</v>
      </c>
      <c r="C35" s="34"/>
      <c r="D35" s="35"/>
    </row>
    <row r="36" spans="2:4" ht="13.5" customHeight="1" x14ac:dyDescent="0.15">
      <c r="B36" s="36" t="s">
        <v>41</v>
      </c>
      <c r="C36" s="37"/>
      <c r="D36" s="38"/>
    </row>
    <row r="37" spans="2:4" x14ac:dyDescent="0.15">
      <c r="B37" s="33"/>
      <c r="C37" s="34"/>
      <c r="D37" s="35"/>
    </row>
    <row r="38" spans="2:4" x14ac:dyDescent="0.15">
      <c r="B38" s="33" t="s">
        <v>42</v>
      </c>
      <c r="C38" s="34"/>
      <c r="D38" s="35"/>
    </row>
    <row r="39" spans="2:4" ht="13.5" customHeight="1" x14ac:dyDescent="0.15">
      <c r="B39" s="36" t="s">
        <v>43</v>
      </c>
      <c r="C39" s="37"/>
      <c r="D39" s="38"/>
    </row>
    <row r="40" spans="2:4" ht="15" thickBot="1" x14ac:dyDescent="0.2">
      <c r="B40" s="39" t="s">
        <v>45</v>
      </c>
      <c r="C40" s="40"/>
      <c r="D40" s="41"/>
    </row>
    <row r="41" spans="2:4" ht="15" thickTop="1" x14ac:dyDescent="0.15"/>
  </sheetData>
  <sheetProtection sheet="1" objects="1" scenarios="1" selectLockedCells="1"/>
  <mergeCells count="7">
    <mergeCell ref="A3:B3"/>
    <mergeCell ref="A4:B4"/>
    <mergeCell ref="A5:B5"/>
    <mergeCell ref="B36:D36"/>
    <mergeCell ref="B39:D39"/>
    <mergeCell ref="A6:B6"/>
    <mergeCell ref="A29:F29"/>
  </mergeCells>
  <phoneticPr fontId="3"/>
  <printOptions horizontalCentered="1"/>
  <pageMargins left="0.51181102362204722" right="0.27559055118110237" top="0.98425196850393704" bottom="0.6692913385826772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④料金表</vt:lpstr>
      <vt:lpstr>④料金表!Print_Area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彬人 齋藤</dc:creator>
  <cp:lastModifiedBy>彬人 齋藤</cp:lastModifiedBy>
  <cp:lastPrinted>2025-02-04T11:26:01Z</cp:lastPrinted>
  <dcterms:created xsi:type="dcterms:W3CDTF">2025-02-04T10:52:24Z</dcterms:created>
  <dcterms:modified xsi:type="dcterms:W3CDTF">2025-02-04T11:30:50Z</dcterms:modified>
</cp:coreProperties>
</file>